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YCLOUDPR2100\Administracion\AA POLITICAS Y PROCESOS\POLITICAS Y PROCESOS ADMINISTRATIVOS  2020\POLITICAS Y PROCESOS ADMINISTRATIVOS  2020\0004 USO VEHICULOS AJ\"/>
    </mc:Choice>
  </mc:AlternateContent>
  <bookViews>
    <workbookView xWindow="0" yWindow="0" windowWidth="20490" windowHeight="8340"/>
  </bookViews>
  <sheets>
    <sheet name="SEM 02" sheetId="2" r:id="rId1"/>
  </sheets>
  <definedNames>
    <definedName name="_xlnm.Print_Area" localSheetId="0">'SEM 02'!$A$2:$H$24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D10" i="2" l="1"/>
  <c r="C10" i="2" l="1"/>
  <c r="F8" i="2" l="1"/>
  <c r="B10" i="2"/>
  <c r="D9" i="2"/>
  <c r="C9" i="2"/>
  <c r="F10" i="2" l="1"/>
  <c r="F9" i="2" s="1"/>
  <c r="F11" i="2" s="1"/>
  <c r="E18" i="2" s="1"/>
  <c r="F4" i="2"/>
  <c r="E14" i="2" l="1"/>
</calcChain>
</file>

<file path=xl/sharedStrings.xml><?xml version="1.0" encoding="utf-8"?>
<sst xmlns="http://schemas.openxmlformats.org/spreadsheetml/2006/main" count="27" uniqueCount="27">
  <si>
    <t>KM</t>
  </si>
  <si>
    <t>PRECIO</t>
  </si>
  <si>
    <t>Autoriza:</t>
  </si>
  <si>
    <t>Oficina AJ</t>
  </si>
  <si>
    <t>Galeria AJ</t>
  </si>
  <si>
    <t>Persona que realiza las diligencias:</t>
  </si>
  <si>
    <t>Bitácora No. 01</t>
  </si>
  <si>
    <t>RENDIMIENTO KM/L</t>
  </si>
  <si>
    <t>KM SERVICIO</t>
  </si>
  <si>
    <t xml:space="preserve">CAMBIO LLANTAS </t>
  </si>
  <si>
    <t xml:space="preserve">SEGURO </t>
  </si>
  <si>
    <t>$ LITRO</t>
  </si>
  <si>
    <t>Arq. Anabel Cervantes Garrido</t>
  </si>
  <si>
    <t>CONTROL COMBUSTIBLE AJ®</t>
  </si>
  <si>
    <t>MAZDA 3</t>
  </si>
  <si>
    <t>DATOS ANUALES</t>
  </si>
  <si>
    <t>DEPRECIACIÓN ANUAL</t>
  </si>
  <si>
    <t>IMAGEN GPS</t>
  </si>
  <si>
    <t>USUARIO</t>
  </si>
  <si>
    <t>GERENTE ADMINISTRATIVO</t>
  </si>
  <si>
    <t>DIRECTOR COMERCIAL</t>
  </si>
  <si>
    <t>ARQ ANABEL CERVANTES GARRIDO</t>
  </si>
  <si>
    <t>CP ISABEL MENDEZ CIME</t>
  </si>
  <si>
    <t>COMENTARIOS</t>
  </si>
  <si>
    <t>FECHA</t>
  </si>
  <si>
    <t>ORIGEN</t>
  </si>
  <si>
    <t>DESTINO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</si>
</sst>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[$-F800]dddd\,\ mmmm\ dd\,\ yyyy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4" borderId="0" xfId="0" applyFont="1" applyFill="1" applyAlignment="1">
      <alignment vertical="center"/>
    </xf>
    <xf numFmtId="164" fontId="3" fillId="4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left" vertical="center"/>
    </xf>
    <xf numFmtId="164" fontId="4" fillId="4" borderId="0" xfId="0" applyNumberFormat="1" applyFont="1" applyFill="1" applyAlignment="1">
      <alignment horizontal="left" vertical="center"/>
    </xf>
    <xf numFmtId="165" fontId="4" fillId="2" borderId="6" xfId="1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0" fontId="4" fillId="2" borderId="6" xfId="1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9" fontId="4" fillId="2" borderId="8" xfId="2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/>
    </xf>
    <xf numFmtId="44" fontId="2" fillId="2" borderId="6" xfId="1" applyFont="1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center" vertical="center"/>
    </xf>
    <xf numFmtId="165" fontId="2" fillId="2" borderId="13" xfId="0" applyNumberFormat="1" applyFont="1" applyFill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9" fontId="4" fillId="2" borderId="9" xfId="2" applyFont="1" applyFill="1" applyBorder="1" applyAlignment="1">
      <alignment horizontal="center" vertical="center" wrapText="1"/>
    </xf>
    <xf numFmtId="9" fontId="2" fillId="2" borderId="6" xfId="2" applyFont="1" applyFill="1" applyBorder="1" applyAlignment="1">
      <alignment horizontal="center" vertical="center"/>
    </xf>
    <xf numFmtId="165" fontId="3" fillId="3" borderId="12" xfId="0" applyNumberFormat="1" applyFont="1" applyFill="1" applyBorder="1" applyAlignment="1">
      <alignment horizontal="center" vertical="center"/>
    </xf>
    <xf numFmtId="165" fontId="3" fillId="3" borderId="13" xfId="0" applyNumberFormat="1" applyFont="1" applyFill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center" vertical="center"/>
    </xf>
    <xf numFmtId="9" fontId="2" fillId="0" borderId="0" xfId="2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1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4" fontId="4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44" fontId="2" fillId="0" borderId="0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6" fontId="2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4" fontId="4" fillId="0" borderId="1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4" fontId="3" fillId="0" borderId="16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16" fontId="2" fillId="0" borderId="17" xfId="0" applyNumberFormat="1" applyFont="1" applyBorder="1" applyAlignment="1">
      <alignment horizontal="center" vertical="center"/>
    </xf>
    <xf numFmtId="44" fontId="2" fillId="0" borderId="18" xfId="1" applyFont="1" applyBorder="1" applyAlignment="1"/>
    <xf numFmtId="44" fontId="2" fillId="0" borderId="19" xfId="1" applyFont="1" applyBorder="1" applyAlignment="1"/>
    <xf numFmtId="16" fontId="2" fillId="0" borderId="15" xfId="0" applyNumberFormat="1" applyFont="1" applyBorder="1" applyAlignment="1">
      <alignment horizontal="center" vertical="center"/>
    </xf>
    <xf numFmtId="44" fontId="2" fillId="0" borderId="16" xfId="1" applyFont="1" applyBorder="1" applyAlignment="1"/>
    <xf numFmtId="164" fontId="4" fillId="4" borderId="0" xfId="0" applyNumberFormat="1" applyFont="1" applyFill="1" applyAlignment="1">
      <alignment horizontal="right" vertical="center"/>
    </xf>
    <xf numFmtId="164" fontId="5" fillId="4" borderId="0" xfId="0" applyNumberFormat="1" applyFont="1" applyFill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</xdr:row>
      <xdr:rowOff>9525</xdr:rowOff>
    </xdr:from>
    <xdr:to>
      <xdr:col>1</xdr:col>
      <xdr:colOff>352424</xdr:colOff>
      <xdr:row>4</xdr:row>
      <xdr:rowOff>180975</xdr:rowOff>
    </xdr:to>
    <xdr:pic>
      <xdr:nvPicPr>
        <xdr:cNvPr id="2" name="Imagen 1" descr="Descripción: Descripción: Descripción: Descripción: AJ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200025"/>
          <a:ext cx="1228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13</xdr:row>
      <xdr:rowOff>161925</xdr:rowOff>
    </xdr:from>
    <xdr:to>
      <xdr:col>6</xdr:col>
      <xdr:colOff>873687</xdr:colOff>
      <xdr:row>13</xdr:row>
      <xdr:rowOff>1266825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18" t="9507" r="24807" b="12619"/>
        <a:stretch/>
      </xdr:blipFill>
      <xdr:spPr>
        <a:xfrm>
          <a:off x="5505450" y="2990850"/>
          <a:ext cx="1864287" cy="1104900"/>
        </a:xfrm>
        <a:prstGeom prst="rect">
          <a:avLst/>
        </a:prstGeom>
      </xdr:spPr>
    </xdr:pic>
    <xdr:clientData/>
  </xdr:twoCellAnchor>
  <xdr:oneCellAnchor>
    <xdr:from>
      <xdr:col>5</xdr:col>
      <xdr:colOff>76200</xdr:colOff>
      <xdr:row>14</xdr:row>
      <xdr:rowOff>171450</xdr:rowOff>
    </xdr:from>
    <xdr:ext cx="1800001" cy="1066800"/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18" t="9507" r="24807" b="12619"/>
        <a:stretch/>
      </xdr:blipFill>
      <xdr:spPr>
        <a:xfrm>
          <a:off x="5476875" y="4581525"/>
          <a:ext cx="1800001" cy="1066800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14</xdr:row>
      <xdr:rowOff>161925</xdr:rowOff>
    </xdr:from>
    <xdr:ext cx="1864287" cy="1104900"/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18" t="9507" r="24807" b="12619"/>
        <a:stretch/>
      </xdr:blipFill>
      <xdr:spPr>
        <a:xfrm>
          <a:off x="5505450" y="2990850"/>
          <a:ext cx="1864287" cy="1104900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15</xdr:row>
      <xdr:rowOff>161925</xdr:rowOff>
    </xdr:from>
    <xdr:ext cx="1864287" cy="1104900"/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18" t="9507" r="24807" b="12619"/>
        <a:stretch/>
      </xdr:blipFill>
      <xdr:spPr>
        <a:xfrm>
          <a:off x="5505450" y="2990850"/>
          <a:ext cx="1864287" cy="1104900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16</xdr:row>
      <xdr:rowOff>161925</xdr:rowOff>
    </xdr:from>
    <xdr:ext cx="1864287" cy="1104900"/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18" t="9507" r="24807" b="12619"/>
        <a:stretch/>
      </xdr:blipFill>
      <xdr:spPr>
        <a:xfrm>
          <a:off x="5505450" y="2990850"/>
          <a:ext cx="1864287" cy="1104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"/>
  <sheetViews>
    <sheetView tabSelected="1" view="pageBreakPreview" topLeftCell="A17" zoomScaleNormal="100" zoomScaleSheetLayoutView="100" workbookViewId="0">
      <selection activeCell="G24" sqref="A2:H24"/>
    </sheetView>
  </sheetViews>
  <sheetFormatPr baseColWidth="10" defaultRowHeight="15" x14ac:dyDescent="0.25"/>
  <cols>
    <col min="1" max="1" width="16.42578125" style="39" customWidth="1"/>
    <col min="2" max="2" width="19.7109375" style="10" customWidth="1"/>
    <col min="3" max="3" width="15.28515625" style="32" customWidth="1"/>
    <col min="4" max="4" width="18.85546875" style="32" bestFit="1" customWidth="1"/>
    <col min="5" max="5" width="13.140625" style="32" customWidth="1"/>
    <col min="6" max="7" width="16.42578125" style="32" customWidth="1"/>
    <col min="8" max="8" width="28.28515625" style="42" customWidth="1"/>
    <col min="9" max="16384" width="11.42578125" style="10"/>
  </cols>
  <sheetData>
    <row r="2" spans="1:8" s="1" customFormat="1" ht="26.25" x14ac:dyDescent="0.25">
      <c r="A2" s="68" t="s">
        <v>13</v>
      </c>
      <c r="B2" s="68"/>
      <c r="C2" s="68"/>
      <c r="D2" s="68"/>
      <c r="E2" s="68"/>
      <c r="F2" s="68"/>
      <c r="G2" s="68"/>
      <c r="H2" s="68"/>
    </row>
    <row r="3" spans="1:8" s="1" customFormat="1" ht="18.75" x14ac:dyDescent="0.25">
      <c r="A3" s="2" t="s">
        <v>6</v>
      </c>
      <c r="B3" s="2"/>
      <c r="C3" s="2"/>
      <c r="D3" s="2"/>
      <c r="E3" s="2"/>
      <c r="F3" s="2"/>
      <c r="G3" s="2"/>
      <c r="H3" s="2"/>
    </row>
    <row r="4" spans="1:8" s="1" customFormat="1" x14ac:dyDescent="0.25">
      <c r="A4" s="3"/>
      <c r="B4" s="3"/>
      <c r="C4" s="3"/>
      <c r="D4" s="3"/>
      <c r="E4" s="3"/>
      <c r="F4" s="67">
        <f ca="1">TODAY()</f>
        <v>44153</v>
      </c>
      <c r="G4" s="67"/>
      <c r="H4" s="67"/>
    </row>
    <row r="5" spans="1:8" s="1" customFormat="1" x14ac:dyDescent="0.25">
      <c r="A5" s="3"/>
      <c r="B5" s="3"/>
      <c r="C5" s="3"/>
      <c r="D5" s="3"/>
      <c r="E5" s="3"/>
      <c r="F5" s="3"/>
      <c r="G5" s="3"/>
      <c r="H5" s="4"/>
    </row>
    <row r="6" spans="1:8" s="1" customFormat="1" x14ac:dyDescent="0.25">
      <c r="A6" s="3" t="s">
        <v>2</v>
      </c>
      <c r="B6" s="5" t="s">
        <v>12</v>
      </c>
      <c r="C6" s="5"/>
      <c r="D6" s="67" t="s">
        <v>5</v>
      </c>
      <c r="E6" s="67"/>
      <c r="F6" s="67"/>
      <c r="G6" s="8"/>
      <c r="H6" s="8"/>
    </row>
    <row r="7" spans="1:8" x14ac:dyDescent="0.25">
      <c r="A7" s="6" t="s">
        <v>14</v>
      </c>
      <c r="B7" s="6">
        <v>280000</v>
      </c>
      <c r="C7" s="7" t="s">
        <v>15</v>
      </c>
      <c r="D7" s="8"/>
      <c r="E7" s="8"/>
      <c r="F7" s="9"/>
      <c r="G7" s="9"/>
      <c r="H7" s="4"/>
    </row>
    <row r="8" spans="1:8" x14ac:dyDescent="0.25">
      <c r="A8" s="11" t="s">
        <v>11</v>
      </c>
      <c r="B8" s="6">
        <v>18</v>
      </c>
      <c r="C8" s="12" t="s">
        <v>8</v>
      </c>
      <c r="D8" s="12" t="s">
        <v>9</v>
      </c>
      <c r="E8" s="12" t="s">
        <v>10</v>
      </c>
      <c r="F8" s="13">
        <f>B8/B9</f>
        <v>1.2857142857142858</v>
      </c>
      <c r="G8" s="14"/>
      <c r="H8" s="15"/>
    </row>
    <row r="9" spans="1:8" ht="29.25" customHeight="1" x14ac:dyDescent="0.25">
      <c r="A9" s="16" t="s">
        <v>7</v>
      </c>
      <c r="B9" s="17">
        <v>14</v>
      </c>
      <c r="C9" s="18">
        <f>10000*2</f>
        <v>20000</v>
      </c>
      <c r="D9" s="18">
        <f>45000/2</f>
        <v>22500</v>
      </c>
      <c r="E9" s="18"/>
      <c r="F9" s="13">
        <f>F10/C9</f>
        <v>2.85</v>
      </c>
      <c r="G9" s="14"/>
      <c r="H9" s="15"/>
    </row>
    <row r="10" spans="1:8" x14ac:dyDescent="0.25">
      <c r="A10" s="19" t="s">
        <v>16</v>
      </c>
      <c r="B10" s="20">
        <f>B7*B11</f>
        <v>25200</v>
      </c>
      <c r="C10" s="21">
        <f>1900*2</f>
        <v>3800</v>
      </c>
      <c r="D10" s="21">
        <f>2500*4</f>
        <v>10000</v>
      </c>
      <c r="E10" s="21">
        <v>18000</v>
      </c>
      <c r="F10" s="22">
        <f>B10+C10+D10+E10</f>
        <v>57000</v>
      </c>
      <c r="G10" s="23"/>
      <c r="H10" s="24"/>
    </row>
    <row r="11" spans="1:8" ht="15" customHeight="1" x14ac:dyDescent="0.25">
      <c r="A11" s="25"/>
      <c r="B11" s="26">
        <v>0.09</v>
      </c>
      <c r="C11" s="18"/>
      <c r="D11" s="21"/>
      <c r="E11" s="21"/>
      <c r="F11" s="27">
        <f>F8+F9</f>
        <v>4.1357142857142861</v>
      </c>
      <c r="G11" s="28"/>
      <c r="H11" s="29"/>
    </row>
    <row r="12" spans="1:8" ht="15.75" thickBot="1" x14ac:dyDescent="0.3">
      <c r="A12" s="30"/>
      <c r="B12" s="31"/>
      <c r="D12" s="33"/>
      <c r="E12" s="33"/>
      <c r="F12" s="33"/>
      <c r="G12" s="33"/>
      <c r="H12" s="32"/>
    </row>
    <row r="13" spans="1:8" ht="19.5" thickBot="1" x14ac:dyDescent="0.3">
      <c r="A13" s="54" t="s">
        <v>24</v>
      </c>
      <c r="B13" s="55" t="s">
        <v>25</v>
      </c>
      <c r="C13" s="55" t="s">
        <v>26</v>
      </c>
      <c r="D13" s="55" t="s">
        <v>0</v>
      </c>
      <c r="E13" s="55" t="s">
        <v>1</v>
      </c>
      <c r="F13" s="56" t="s">
        <v>17</v>
      </c>
      <c r="G13" s="56"/>
      <c r="H13" s="57" t="s">
        <v>23</v>
      </c>
    </row>
    <row r="14" spans="1:8" ht="124.5" customHeight="1" x14ac:dyDescent="0.25">
      <c r="A14" s="62">
        <v>42941</v>
      </c>
      <c r="B14" s="35" t="s">
        <v>3</v>
      </c>
      <c r="C14" s="35" t="s">
        <v>4</v>
      </c>
      <c r="D14" s="35">
        <v>3</v>
      </c>
      <c r="E14" s="36">
        <f>D14*$F$11</f>
        <v>12.407142857142858</v>
      </c>
      <c r="F14" s="37"/>
      <c r="G14" s="37"/>
      <c r="H14" s="63"/>
    </row>
    <row r="15" spans="1:8" ht="124.5" customHeight="1" x14ac:dyDescent="0.25">
      <c r="A15" s="62"/>
      <c r="B15" s="35"/>
      <c r="C15" s="35"/>
      <c r="D15" s="35"/>
      <c r="E15" s="36"/>
      <c r="F15" s="38"/>
      <c r="G15" s="38"/>
      <c r="H15" s="64"/>
    </row>
    <row r="16" spans="1:8" ht="124.5" customHeight="1" x14ac:dyDescent="0.25">
      <c r="A16" s="62"/>
      <c r="B16" s="35"/>
      <c r="C16" s="35"/>
      <c r="D16" s="35"/>
      <c r="E16" s="36"/>
      <c r="F16" s="38"/>
      <c r="G16" s="38"/>
      <c r="H16" s="64"/>
    </row>
    <row r="17" spans="1:8" ht="124.5" customHeight="1" thickBot="1" x14ac:dyDescent="0.3">
      <c r="A17" s="65"/>
      <c r="B17" s="40"/>
      <c r="C17" s="40"/>
      <c r="D17" s="40"/>
      <c r="E17" s="60"/>
      <c r="F17" s="61"/>
      <c r="G17" s="61"/>
      <c r="H17" s="66"/>
    </row>
    <row r="18" spans="1:8" ht="19.5" thickBot="1" x14ac:dyDescent="0.3">
      <c r="C18" s="10"/>
      <c r="D18" s="58">
        <f>SUM(D14:D17)</f>
        <v>3</v>
      </c>
      <c r="E18" s="59">
        <f>D18*F11</f>
        <v>12.407142857142858</v>
      </c>
      <c r="F18" s="41"/>
      <c r="G18" s="41"/>
    </row>
    <row r="19" spans="1:8" x14ac:dyDescent="0.25">
      <c r="B19" s="43"/>
      <c r="C19" s="35"/>
      <c r="D19" s="35"/>
      <c r="E19" s="44"/>
      <c r="F19" s="45"/>
      <c r="G19" s="45"/>
      <c r="H19" s="46"/>
    </row>
    <row r="20" spans="1:8" x14ac:dyDescent="0.25">
      <c r="B20" s="43"/>
      <c r="C20" s="35"/>
      <c r="D20" s="35"/>
      <c r="E20" s="44"/>
      <c r="F20" s="45"/>
      <c r="G20" s="45"/>
      <c r="H20" s="46"/>
    </row>
    <row r="21" spans="1:8" x14ac:dyDescent="0.25">
      <c r="A21" s="10"/>
      <c r="B21" s="43"/>
      <c r="C21" s="35"/>
      <c r="D21" s="35"/>
      <c r="E21" s="45"/>
      <c r="F21" s="45"/>
      <c r="G21" s="45"/>
      <c r="H21" s="34"/>
    </row>
    <row r="22" spans="1:8" x14ac:dyDescent="0.25">
      <c r="A22" s="47"/>
      <c r="B22" s="47"/>
      <c r="C22" s="35"/>
      <c r="D22" s="48"/>
      <c r="E22" s="49"/>
      <c r="F22" s="36"/>
      <c r="G22" s="50"/>
      <c r="H22" s="50"/>
    </row>
    <row r="23" spans="1:8" x14ac:dyDescent="0.25">
      <c r="A23" s="51"/>
      <c r="B23" s="51"/>
      <c r="C23" s="35"/>
      <c r="D23" s="51" t="s">
        <v>22</v>
      </c>
      <c r="E23" s="51"/>
      <c r="F23" s="36"/>
      <c r="G23" s="52" t="s">
        <v>21</v>
      </c>
      <c r="H23" s="52"/>
    </row>
    <row r="24" spans="1:8" x14ac:dyDescent="0.25">
      <c r="A24" s="53" t="s">
        <v>18</v>
      </c>
      <c r="B24" s="53"/>
      <c r="C24" s="35"/>
      <c r="D24" s="53" t="s">
        <v>19</v>
      </c>
      <c r="E24" s="53"/>
      <c r="F24" s="35"/>
      <c r="G24" s="53" t="s">
        <v>20</v>
      </c>
      <c r="H24" s="53"/>
    </row>
    <row r="25" spans="1:8" x14ac:dyDescent="0.25">
      <c r="A25" s="10"/>
      <c r="E25" s="45"/>
      <c r="F25" s="45"/>
      <c r="G25" s="45"/>
    </row>
  </sheetData>
  <mergeCells count="24">
    <mergeCell ref="F13:G13"/>
    <mergeCell ref="F14:G14"/>
    <mergeCell ref="F15:G15"/>
    <mergeCell ref="F16:G16"/>
    <mergeCell ref="F17:G17"/>
    <mergeCell ref="A24:B24"/>
    <mergeCell ref="D24:E24"/>
    <mergeCell ref="G22:H22"/>
    <mergeCell ref="G24:H24"/>
    <mergeCell ref="G23:H23"/>
    <mergeCell ref="D23:E23"/>
    <mergeCell ref="A23:B23"/>
    <mergeCell ref="A10:A11"/>
    <mergeCell ref="A2:H2"/>
    <mergeCell ref="A3:H3"/>
    <mergeCell ref="B6:C6"/>
    <mergeCell ref="C7:E7"/>
    <mergeCell ref="F8:H8"/>
    <mergeCell ref="F9:H9"/>
    <mergeCell ref="F10:H10"/>
    <mergeCell ref="F11:H11"/>
    <mergeCell ref="F4:H4"/>
    <mergeCell ref="D6:F6"/>
    <mergeCell ref="G6:H6"/>
  </mergeCells>
  <printOptions horizontalCentered="1"/>
  <pageMargins left="0.51181102362204722" right="0.51181102362204722" top="0.35433070866141736" bottom="0.35433070866141736" header="0.11811023622047245" footer="0.11811023622047245"/>
  <pageSetup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SEM 02</vt:lpstr>
      <vt:lpstr>'SEM 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 de Windows</cp:lastModifiedBy>
  <cp:lastPrinted>2020-11-18T16:34:45Z</cp:lastPrinted>
  <dcterms:created xsi:type="dcterms:W3CDTF">2016-02-26T20:12:58Z</dcterms:created>
  <dcterms:modified xsi:type="dcterms:W3CDTF">2020-11-18T16:34:51Z</dcterms:modified>
</cp:coreProperties>
</file>